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90" yWindow="135" windowWidth="9420" windowHeight="4500"/>
  </bookViews>
  <sheets>
    <sheet name="výkaz výměr" sheetId="2" r:id="rId1"/>
    <sheet name="List3" sheetId="3" r:id="rId2"/>
  </sheets>
  <calcPr calcId="114210"/>
</workbook>
</file>

<file path=xl/calcChain.xml><?xml version="1.0" encoding="utf-8"?>
<calcChain xmlns="http://schemas.openxmlformats.org/spreadsheetml/2006/main">
  <c r="K29" i="2"/>
  <c r="K23"/>
  <c r="K24"/>
  <c r="K25"/>
  <c r="K26"/>
  <c r="K27"/>
  <c r="K28"/>
  <c r="K30"/>
  <c r="I19"/>
  <c r="I26"/>
  <c r="I11"/>
  <c r="K11"/>
  <c r="L14"/>
  <c r="L32"/>
  <c r="L20"/>
  <c r="L30"/>
  <c r="K18"/>
  <c r="K17"/>
  <c r="K19"/>
  <c r="K20"/>
  <c r="L36"/>
  <c r="L34"/>
  <c r="L38"/>
  <c r="I12"/>
  <c r="I13"/>
  <c r="K13"/>
  <c r="K12"/>
  <c r="K14"/>
  <c r="K32"/>
  <c r="K34"/>
  <c r="K36"/>
  <c r="K38"/>
</calcChain>
</file>

<file path=xl/sharedStrings.xml><?xml version="1.0" encoding="utf-8"?>
<sst xmlns="http://schemas.openxmlformats.org/spreadsheetml/2006/main" count="88" uniqueCount="74">
  <si>
    <t xml:space="preserve">ROZPOČET </t>
  </si>
  <si>
    <t>Stavba:</t>
  </si>
  <si>
    <t>JKSO:</t>
  </si>
  <si>
    <t>Objednatel:</t>
  </si>
  <si>
    <t>SÚS JmK</t>
  </si>
  <si>
    <t>EČO:</t>
  </si>
  <si>
    <t>Zhotovitel:</t>
  </si>
  <si>
    <t>Zpracoval: ing Břetislav Mutl</t>
  </si>
  <si>
    <t>Měna: Kč</t>
  </si>
  <si>
    <t>P.č.</t>
  </si>
  <si>
    <t>Kód</t>
  </si>
  <si>
    <t>Popis</t>
  </si>
  <si>
    <t>M.j.</t>
  </si>
  <si>
    <t>Množství celkem</t>
  </si>
  <si>
    <t>Cena</t>
  </si>
  <si>
    <t>Cena celk.</t>
  </si>
  <si>
    <t>položky</t>
  </si>
  <si>
    <t>jednotková</t>
  </si>
  <si>
    <t>01</t>
  </si>
  <si>
    <t>Zemní práce</t>
  </si>
  <si>
    <t>001</t>
  </si>
  <si>
    <t>113154113</t>
  </si>
  <si>
    <t>Frézování živičného krytu tl 50 mm pruh š 0,5 m pl do 500 m2 bez překážek v trase</t>
  </si>
  <si>
    <t>m2</t>
  </si>
  <si>
    <t>009</t>
  </si>
  <si>
    <t>997006512</t>
  </si>
  <si>
    <t>Vodorovné doprava suti s naložením a složením na skládku do 1 km</t>
  </si>
  <si>
    <t>tun</t>
  </si>
  <si>
    <t>010</t>
  </si>
  <si>
    <t>997006519</t>
  </si>
  <si>
    <t>Příplatek k vodorovnému přemístění suti na skládkui ZKD 1 km přes 1 km</t>
  </si>
  <si>
    <t>05</t>
  </si>
  <si>
    <t>Komunikace</t>
  </si>
  <si>
    <t>002</t>
  </si>
  <si>
    <t>572141111</t>
  </si>
  <si>
    <t>Vyrovnání povrchu dosavadních krytů asfaltovým betonem ACO (AB)</t>
  </si>
  <si>
    <t>003</t>
  </si>
  <si>
    <t>573231111</t>
  </si>
  <si>
    <t>Postřik živičný spojovací ze silniční emulze v množství do 0,7 kg/m2</t>
  </si>
  <si>
    <t>004</t>
  </si>
  <si>
    <t>577144111</t>
  </si>
  <si>
    <t>Asfaltový beton vrstva obrusná ACO 11 (ABS) tř. I tl 50 mm</t>
  </si>
  <si>
    <t>09</t>
  </si>
  <si>
    <t>Ostatní konstrukce a práce</t>
  </si>
  <si>
    <t>005</t>
  </si>
  <si>
    <t>919110000</t>
  </si>
  <si>
    <t>Prořezání a ošetření spár zálivkou v živičném krytu</t>
  </si>
  <si>
    <t>m</t>
  </si>
  <si>
    <t>006</t>
  </si>
  <si>
    <t>919731121</t>
  </si>
  <si>
    <t>Zarovnání styčné plochy podkladu nebo krytu živičného tl do 50 mm</t>
  </si>
  <si>
    <t>007</t>
  </si>
  <si>
    <t>919735111</t>
  </si>
  <si>
    <t>Řezání stávajícího živičného krytu hl do 50 mm</t>
  </si>
  <si>
    <t>008</t>
  </si>
  <si>
    <t>938908411</t>
  </si>
  <si>
    <t>Zametení povrchu krytu nebo podkladu živičného</t>
  </si>
  <si>
    <t>011</t>
  </si>
  <si>
    <t>998225111</t>
  </si>
  <si>
    <t>Přesun hmot pro pozemní komunikace s krytem živičným</t>
  </si>
  <si>
    <t>012</t>
  </si>
  <si>
    <t>999000000</t>
  </si>
  <si>
    <t>JBR1217910</t>
  </si>
  <si>
    <t>Celkem bez DPH</t>
  </si>
  <si>
    <t>DPH 21%</t>
  </si>
  <si>
    <t>Cena celkem s DPH</t>
  </si>
  <si>
    <t>cena za m2</t>
  </si>
  <si>
    <t>ks</t>
  </si>
  <si>
    <t>Přechodné dopravní značení vč. řízení dopravy během provádění - DIO</t>
  </si>
  <si>
    <t>III/3935 Nová Ves-Senorady v km 5,630 - 7,530</t>
  </si>
  <si>
    <t>Datum: 24.7.2014</t>
  </si>
  <si>
    <t>013</t>
  </si>
  <si>
    <t>Ostatní a vedlejší náklady</t>
  </si>
  <si>
    <t>kpl</t>
  </si>
</sst>
</file>

<file path=xl/styles.xml><?xml version="1.0" encoding="utf-8"?>
<styleSheet xmlns="http://schemas.openxmlformats.org/spreadsheetml/2006/main">
  <fonts count="11">
    <font>
      <sz val="10"/>
      <name val="Arial"/>
      <family val="2"/>
      <charset val="238"/>
    </font>
    <font>
      <b/>
      <sz val="10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22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strike/>
      <sz val="10"/>
      <color indexed="12"/>
      <name val="Times New Roman"/>
      <family val="1"/>
      <charset val="238"/>
    </font>
    <font>
      <sz val="10"/>
      <color indexed="48"/>
      <name val="Times New Roman"/>
      <family val="1"/>
      <charset val="238"/>
    </font>
    <font>
      <sz val="10"/>
      <color indexed="14"/>
      <name val="Times New Roman"/>
      <family val="1"/>
      <charset val="238"/>
    </font>
    <font>
      <strike/>
      <sz val="10"/>
      <color indexed="14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1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right" vertical="center"/>
    </xf>
    <xf numFmtId="0" fontId="2" fillId="0" borderId="0" xfId="0" applyFont="1"/>
    <xf numFmtId="49" fontId="3" fillId="2" borderId="0" xfId="0" applyNumberFormat="1" applyFont="1" applyFill="1" applyAlignment="1">
      <alignment horizontal="right" vertical="center"/>
    </xf>
    <xf numFmtId="49" fontId="4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left" vertical="top"/>
    </xf>
    <xf numFmtId="49" fontId="6" fillId="0" borderId="0" xfId="0" applyNumberFormat="1" applyFont="1" applyBorder="1" applyAlignment="1">
      <alignment horizontal="left" vertical="top"/>
    </xf>
    <xf numFmtId="0" fontId="2" fillId="0" borderId="0" xfId="0" applyFont="1" applyBorder="1"/>
    <xf numFmtId="4" fontId="5" fillId="0" borderId="0" xfId="0" applyNumberFormat="1" applyFont="1" applyBorder="1" applyAlignment="1">
      <alignment horizontal="right" vertical="top"/>
    </xf>
    <xf numFmtId="4" fontId="7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 vertical="top"/>
    </xf>
    <xf numFmtId="4" fontId="10" fillId="0" borderId="0" xfId="0" applyNumberFormat="1" applyFont="1" applyAlignment="1">
      <alignment horizontal="right" vertical="top"/>
    </xf>
    <xf numFmtId="4" fontId="9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9" fillId="4" borderId="0" xfId="0" applyNumberFormat="1" applyFont="1" applyFill="1" applyAlignment="1">
      <alignment horizontal="left" vertical="top"/>
    </xf>
    <xf numFmtId="0" fontId="2" fillId="4" borderId="0" xfId="0" applyFont="1" applyFill="1"/>
    <xf numFmtId="4" fontId="10" fillId="4" borderId="0" xfId="0" applyNumberFormat="1" applyFont="1" applyFill="1" applyAlignment="1">
      <alignment horizontal="right" vertical="top"/>
    </xf>
    <xf numFmtId="4" fontId="9" fillId="4" borderId="0" xfId="0" applyNumberFormat="1" applyFont="1" applyFill="1" applyAlignment="1">
      <alignment horizontal="right" vertical="top"/>
    </xf>
    <xf numFmtId="4" fontId="6" fillId="0" borderId="0" xfId="0" applyNumberFormat="1" applyFont="1" applyBorder="1" applyAlignment="1">
      <alignment horizontal="right" vertical="top"/>
    </xf>
    <xf numFmtId="4" fontId="10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/>
    <xf numFmtId="49" fontId="1" fillId="0" borderId="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 vertical="top"/>
    </xf>
    <xf numFmtId="4" fontId="7" fillId="0" borderId="0" xfId="0" applyNumberFormat="1" applyFont="1" applyFill="1" applyBorder="1" applyAlignment="1">
      <alignment horizontal="right" vertical="top"/>
    </xf>
    <xf numFmtId="4" fontId="6" fillId="0" borderId="0" xfId="0" applyNumberFormat="1" applyFont="1" applyFill="1" applyBorder="1" applyAlignment="1">
      <alignment horizontal="right" vertical="top"/>
    </xf>
    <xf numFmtId="4" fontId="9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right" vertical="top"/>
    </xf>
    <xf numFmtId="4" fontId="8" fillId="0" borderId="0" xfId="0" applyNumberFormat="1" applyFont="1" applyFill="1" applyBorder="1" applyAlignment="1">
      <alignment horizontal="right" vertical="top"/>
    </xf>
    <xf numFmtId="49" fontId="7" fillId="0" borderId="0" xfId="0" applyNumberFormat="1" applyFont="1" applyBorder="1" applyAlignment="1">
      <alignment horizontal="left" vertical="top"/>
    </xf>
    <xf numFmtId="49" fontId="5" fillId="0" borderId="0" xfId="0" applyNumberFormat="1" applyFont="1" applyBorder="1" applyAlignment="1">
      <alignment horizontal="left" vertical="top"/>
    </xf>
    <xf numFmtId="49" fontId="5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/>
    <xf numFmtId="4" fontId="6" fillId="0" borderId="0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right" vertical="top"/>
    </xf>
    <xf numFmtId="2" fontId="5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8"/>
  <sheetViews>
    <sheetView tabSelected="1" zoomScale="150" workbookViewId="0">
      <selection activeCell="J29" sqref="J29"/>
    </sheetView>
  </sheetViews>
  <sheetFormatPr defaultRowHeight="12.75"/>
  <cols>
    <col min="1" max="1" width="4.42578125" style="3" customWidth="1"/>
    <col min="2" max="2" width="2.140625" style="3" customWidth="1"/>
    <col min="3" max="3" width="2.85546875" style="3" customWidth="1"/>
    <col min="4" max="4" width="4.140625" style="3" customWidth="1"/>
    <col min="5" max="5" width="1.7109375" style="3" customWidth="1"/>
    <col min="6" max="6" width="6.28515625" style="3" customWidth="1"/>
    <col min="7" max="7" width="51.140625" style="3" customWidth="1"/>
    <col min="8" max="8" width="6.28515625" style="3" customWidth="1"/>
    <col min="9" max="9" width="12" style="3" customWidth="1"/>
    <col min="10" max="10" width="8.42578125" style="3" customWidth="1"/>
    <col min="11" max="11" width="13" style="3" customWidth="1"/>
    <col min="12" max="12" width="0" style="3" hidden="1" customWidth="1"/>
    <col min="13" max="13" width="10.7109375" style="35" customWidth="1"/>
    <col min="14" max="15" width="13" style="35" customWidth="1"/>
    <col min="16" max="16384" width="9.140625" style="3"/>
  </cols>
  <sheetData>
    <row r="1" spans="1:15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M1" s="36"/>
      <c r="N1" s="37"/>
      <c r="O1" s="37"/>
    </row>
    <row r="2" spans="1:15" ht="9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4"/>
      <c r="M2" s="36"/>
      <c r="N2" s="38"/>
      <c r="O2" s="38"/>
    </row>
    <row r="3" spans="1:15" ht="11.25" customHeight="1">
      <c r="A3" s="5" t="s">
        <v>1</v>
      </c>
      <c r="B3" s="5"/>
      <c r="C3" s="5"/>
      <c r="D3" s="5" t="s">
        <v>69</v>
      </c>
      <c r="E3" s="5"/>
      <c r="F3" s="5"/>
      <c r="G3" s="5"/>
      <c r="H3" s="5"/>
      <c r="I3" s="6" t="s">
        <v>2</v>
      </c>
      <c r="J3" s="6"/>
      <c r="K3" s="6"/>
      <c r="M3" s="39"/>
      <c r="N3" s="39"/>
      <c r="O3" s="39"/>
    </row>
    <row r="4" spans="1:15" ht="11.25" customHeight="1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 t="s">
        <v>5</v>
      </c>
      <c r="J4" s="6"/>
      <c r="K4" s="6"/>
      <c r="M4" s="39"/>
      <c r="N4" s="39"/>
      <c r="O4" s="39"/>
    </row>
    <row r="5" spans="1:15" ht="11.25" customHeight="1">
      <c r="A5" s="6" t="s">
        <v>6</v>
      </c>
      <c r="B5" s="6"/>
      <c r="C5" s="6"/>
      <c r="D5" s="6"/>
      <c r="E5" s="6"/>
      <c r="F5" s="6"/>
      <c r="G5" s="6"/>
      <c r="H5" s="6"/>
      <c r="I5" s="6" t="s">
        <v>7</v>
      </c>
      <c r="J5" s="6"/>
      <c r="K5" s="6"/>
      <c r="M5" s="39"/>
      <c r="N5" s="39"/>
      <c r="O5" s="39"/>
    </row>
    <row r="6" spans="1:15" ht="11.25" customHeight="1">
      <c r="A6" s="7" t="s">
        <v>8</v>
      </c>
      <c r="B6" s="7"/>
      <c r="C6" s="7"/>
      <c r="D6" s="7"/>
      <c r="E6" s="7"/>
      <c r="F6" s="7"/>
      <c r="G6" s="7"/>
      <c r="H6" s="7"/>
      <c r="I6" s="6" t="s">
        <v>70</v>
      </c>
      <c r="J6" s="7"/>
      <c r="K6" s="7"/>
      <c r="M6" s="39"/>
      <c r="N6" s="39"/>
      <c r="O6" s="39"/>
    </row>
    <row r="7" spans="1:15" ht="11.25" customHeight="1">
      <c r="A7" s="8" t="s">
        <v>9</v>
      </c>
      <c r="B7" s="9" t="s">
        <v>10</v>
      </c>
      <c r="C7" s="9"/>
      <c r="D7" s="9"/>
      <c r="E7" s="10"/>
      <c r="F7" s="9" t="s">
        <v>11</v>
      </c>
      <c r="G7" s="10"/>
      <c r="H7" s="10" t="s">
        <v>12</v>
      </c>
      <c r="I7" s="11" t="s">
        <v>13</v>
      </c>
      <c r="J7" s="9" t="s">
        <v>14</v>
      </c>
      <c r="K7" s="8" t="s">
        <v>15</v>
      </c>
      <c r="M7" s="40"/>
      <c r="N7" s="40"/>
      <c r="O7" s="40"/>
    </row>
    <row r="8" spans="1:15" ht="11.25" customHeight="1">
      <c r="A8" s="12"/>
      <c r="B8" s="13" t="s">
        <v>16</v>
      </c>
      <c r="C8" s="13"/>
      <c r="D8" s="13"/>
      <c r="E8" s="14"/>
      <c r="F8" s="13"/>
      <c r="G8" s="14"/>
      <c r="H8" s="14"/>
      <c r="I8" s="14"/>
      <c r="J8" s="13" t="s">
        <v>17</v>
      </c>
      <c r="K8" s="12"/>
      <c r="M8" s="40"/>
      <c r="N8" s="40"/>
      <c r="O8" s="40"/>
    </row>
    <row r="9" spans="1:15" ht="9.75" customHeight="1">
      <c r="A9" s="15">
        <v>1</v>
      </c>
      <c r="B9" s="16">
        <v>2</v>
      </c>
      <c r="C9" s="16"/>
      <c r="D9" s="16"/>
      <c r="E9" s="17"/>
      <c r="F9" s="16">
        <v>3</v>
      </c>
      <c r="G9" s="17"/>
      <c r="H9" s="17">
        <v>4</v>
      </c>
      <c r="I9" s="17">
        <v>5</v>
      </c>
      <c r="J9" s="16">
        <v>6</v>
      </c>
      <c r="K9" s="15">
        <v>7</v>
      </c>
      <c r="M9" s="45"/>
      <c r="N9" s="45"/>
      <c r="O9" s="45"/>
    </row>
    <row r="10" spans="1:15" ht="11.25" customHeight="1">
      <c r="B10" s="19" t="s">
        <v>18</v>
      </c>
      <c r="C10" s="19"/>
      <c r="D10" s="19"/>
      <c r="E10" s="19"/>
      <c r="F10" s="19" t="s">
        <v>19</v>
      </c>
      <c r="G10" s="19"/>
      <c r="H10" s="19"/>
      <c r="I10" s="19"/>
      <c r="J10" s="48"/>
      <c r="K10" s="48"/>
      <c r="M10" s="41"/>
      <c r="N10" s="41"/>
      <c r="O10" s="41"/>
    </row>
    <row r="11" spans="1:15" ht="26.25" customHeight="1">
      <c r="A11" s="49" t="s">
        <v>20</v>
      </c>
      <c r="B11" s="49" t="s">
        <v>21</v>
      </c>
      <c r="C11" s="49"/>
      <c r="D11" s="49"/>
      <c r="E11" s="49"/>
      <c r="F11" s="56" t="s">
        <v>22</v>
      </c>
      <c r="G11" s="56"/>
      <c r="H11" s="50" t="s">
        <v>23</v>
      </c>
      <c r="I11" s="54">
        <f>(6*10)*3</f>
        <v>180</v>
      </c>
      <c r="J11" s="21"/>
      <c r="K11" s="21">
        <f>I11*J11</f>
        <v>0</v>
      </c>
      <c r="M11" s="46"/>
      <c r="N11" s="46"/>
      <c r="O11" s="46"/>
    </row>
    <row r="12" spans="1:15" ht="11.25" customHeight="1">
      <c r="A12" s="49" t="s">
        <v>24</v>
      </c>
      <c r="B12" s="49" t="s">
        <v>25</v>
      </c>
      <c r="C12" s="49"/>
      <c r="D12" s="49"/>
      <c r="E12" s="49"/>
      <c r="F12" s="49" t="s">
        <v>26</v>
      </c>
      <c r="G12" s="49"/>
      <c r="H12" s="50" t="s">
        <v>27</v>
      </c>
      <c r="I12" s="54">
        <f>(I11*0.05)*2.56</f>
        <v>23.04</v>
      </c>
      <c r="J12" s="21"/>
      <c r="K12" s="21">
        <f t="shared" ref="K12:K29" si="0">I12*J12</f>
        <v>0</v>
      </c>
      <c r="M12" s="46"/>
      <c r="N12" s="46"/>
      <c r="O12" s="46"/>
    </row>
    <row r="13" spans="1:15" ht="11.25" customHeight="1">
      <c r="A13" s="49" t="s">
        <v>28</v>
      </c>
      <c r="B13" s="49" t="s">
        <v>29</v>
      </c>
      <c r="C13" s="49"/>
      <c r="D13" s="49"/>
      <c r="E13" s="49"/>
      <c r="F13" s="49" t="s">
        <v>30</v>
      </c>
      <c r="G13" s="49"/>
      <c r="H13" s="50" t="s">
        <v>27</v>
      </c>
      <c r="I13" s="54">
        <f>I12*1</f>
        <v>23.04</v>
      </c>
      <c r="J13" s="21"/>
      <c r="K13" s="21">
        <f t="shared" si="0"/>
        <v>0</v>
      </c>
      <c r="M13" s="46"/>
      <c r="N13" s="46"/>
      <c r="O13" s="46"/>
    </row>
    <row r="14" spans="1:15" ht="11.25" customHeight="1">
      <c r="A14" s="20"/>
      <c r="B14" s="19" t="s">
        <v>18</v>
      </c>
      <c r="C14" s="19"/>
      <c r="D14" s="19"/>
      <c r="E14" s="19"/>
      <c r="F14" s="19" t="s">
        <v>19</v>
      </c>
      <c r="G14" s="19"/>
      <c r="H14" s="19"/>
      <c r="I14" s="41"/>
      <c r="J14" s="33"/>
      <c r="K14" s="33">
        <f>SUM(K11:K13)</f>
        <v>0</v>
      </c>
      <c r="L14" s="22">
        <f>SUM(L11:L13)</f>
        <v>0</v>
      </c>
      <c r="M14" s="42"/>
      <c r="N14" s="43"/>
      <c r="O14" s="47"/>
    </row>
    <row r="15" spans="1:15" ht="3.75" customHeight="1">
      <c r="A15" s="20"/>
      <c r="B15" s="20"/>
      <c r="C15" s="20"/>
      <c r="D15" s="20"/>
      <c r="E15" s="20"/>
      <c r="F15" s="20"/>
      <c r="G15" s="20"/>
      <c r="H15" s="20"/>
      <c r="I15" s="35"/>
      <c r="J15" s="51"/>
      <c r="K15" s="21"/>
      <c r="M15" s="46"/>
      <c r="N15" s="46"/>
      <c r="O15" s="46"/>
    </row>
    <row r="16" spans="1:15" ht="11.25" customHeight="1">
      <c r="A16" s="20"/>
      <c r="B16" s="19" t="s">
        <v>31</v>
      </c>
      <c r="C16" s="19"/>
      <c r="D16" s="19"/>
      <c r="E16" s="19"/>
      <c r="F16" s="19" t="s">
        <v>32</v>
      </c>
      <c r="G16" s="19"/>
      <c r="H16" s="19"/>
      <c r="I16" s="41"/>
      <c r="J16" s="52"/>
      <c r="K16" s="21"/>
      <c r="M16" s="46"/>
      <c r="N16" s="46"/>
      <c r="O16" s="46"/>
    </row>
    <row r="17" spans="1:15" ht="11.25" customHeight="1">
      <c r="A17" s="49" t="s">
        <v>33</v>
      </c>
      <c r="B17" s="49" t="s">
        <v>34</v>
      </c>
      <c r="C17" s="49"/>
      <c r="D17" s="49"/>
      <c r="E17" s="49"/>
      <c r="F17" s="49" t="s">
        <v>35</v>
      </c>
      <c r="G17" s="49"/>
      <c r="H17" s="50" t="s">
        <v>27</v>
      </c>
      <c r="I17" s="55">
        <v>285</v>
      </c>
      <c r="J17" s="21"/>
      <c r="K17" s="21">
        <f t="shared" si="0"/>
        <v>0</v>
      </c>
      <c r="M17" s="46"/>
      <c r="N17" s="46"/>
      <c r="O17" s="46"/>
    </row>
    <row r="18" spans="1:15" ht="11.25" customHeight="1">
      <c r="A18" s="49" t="s">
        <v>36</v>
      </c>
      <c r="B18" s="49" t="s">
        <v>37</v>
      </c>
      <c r="C18" s="49"/>
      <c r="D18" s="49"/>
      <c r="E18" s="49"/>
      <c r="F18" s="49" t="s">
        <v>38</v>
      </c>
      <c r="G18" s="49"/>
      <c r="H18" s="50" t="s">
        <v>23</v>
      </c>
      <c r="I18" s="46">
        <v>11400</v>
      </c>
      <c r="J18" s="21"/>
      <c r="K18" s="21">
        <f t="shared" si="0"/>
        <v>0</v>
      </c>
      <c r="M18" s="46"/>
      <c r="N18" s="46"/>
      <c r="O18" s="46"/>
    </row>
    <row r="19" spans="1:15" ht="11.25" customHeight="1">
      <c r="A19" s="49" t="s">
        <v>39</v>
      </c>
      <c r="B19" s="49" t="s">
        <v>40</v>
      </c>
      <c r="C19" s="49"/>
      <c r="D19" s="49"/>
      <c r="E19" s="49"/>
      <c r="F19" s="49" t="s">
        <v>41</v>
      </c>
      <c r="G19" s="49"/>
      <c r="H19" s="50" t="s">
        <v>23</v>
      </c>
      <c r="I19" s="46">
        <f>I18</f>
        <v>11400</v>
      </c>
      <c r="J19" s="21"/>
      <c r="K19" s="21">
        <f t="shared" si="0"/>
        <v>0</v>
      </c>
      <c r="M19" s="46"/>
      <c r="N19" s="46"/>
      <c r="O19" s="46"/>
    </row>
    <row r="20" spans="1:15" ht="11.25" customHeight="1">
      <c r="A20" s="20"/>
      <c r="B20" s="19" t="s">
        <v>31</v>
      </c>
      <c r="C20" s="19"/>
      <c r="D20" s="19"/>
      <c r="E20" s="19"/>
      <c r="F20" s="19" t="s">
        <v>32</v>
      </c>
      <c r="G20" s="19"/>
      <c r="H20" s="19"/>
      <c r="I20" s="41"/>
      <c r="J20" s="33"/>
      <c r="K20" s="33">
        <f>SUM(K17:K19)</f>
        <v>0</v>
      </c>
      <c r="L20" s="22">
        <f>SUM(L17:L19)</f>
        <v>0</v>
      </c>
      <c r="M20" s="42"/>
      <c r="N20" s="43"/>
      <c r="O20" s="47"/>
    </row>
    <row r="21" spans="1:15" ht="3" customHeight="1">
      <c r="A21" s="20"/>
      <c r="B21" s="20"/>
      <c r="C21" s="20"/>
      <c r="D21" s="20"/>
      <c r="E21" s="20"/>
      <c r="F21" s="20"/>
      <c r="G21" s="20"/>
      <c r="H21" s="20"/>
      <c r="I21" s="35"/>
      <c r="J21" s="51"/>
      <c r="K21" s="21"/>
      <c r="M21" s="46"/>
      <c r="N21" s="46"/>
      <c r="O21" s="46"/>
    </row>
    <row r="22" spans="1:15" ht="11.25" customHeight="1">
      <c r="A22" s="20"/>
      <c r="B22" s="19" t="s">
        <v>42</v>
      </c>
      <c r="C22" s="19"/>
      <c r="D22" s="19"/>
      <c r="E22" s="19"/>
      <c r="F22" s="19" t="s">
        <v>43</v>
      </c>
      <c r="G22" s="19"/>
      <c r="H22" s="19"/>
      <c r="I22" s="41"/>
      <c r="J22" s="52"/>
      <c r="K22" s="21"/>
      <c r="M22" s="46"/>
      <c r="N22" s="46"/>
      <c r="O22" s="46"/>
    </row>
    <row r="23" spans="1:15" ht="11.25" customHeight="1">
      <c r="A23" s="49" t="s">
        <v>44</v>
      </c>
      <c r="B23" s="49" t="s">
        <v>45</v>
      </c>
      <c r="C23" s="49"/>
      <c r="D23" s="49"/>
      <c r="E23" s="49"/>
      <c r="F23" s="49" t="s">
        <v>46</v>
      </c>
      <c r="G23" s="49"/>
      <c r="H23" s="50" t="s">
        <v>47</v>
      </c>
      <c r="I23" s="46">
        <v>1912</v>
      </c>
      <c r="J23" s="21"/>
      <c r="K23" s="21">
        <f t="shared" si="0"/>
        <v>0</v>
      </c>
      <c r="M23" s="46"/>
      <c r="N23" s="46"/>
      <c r="O23" s="46"/>
    </row>
    <row r="24" spans="1:15" ht="11.25" customHeight="1">
      <c r="A24" s="49" t="s">
        <v>48</v>
      </c>
      <c r="B24" s="49" t="s">
        <v>49</v>
      </c>
      <c r="C24" s="49"/>
      <c r="D24" s="49"/>
      <c r="E24" s="49"/>
      <c r="F24" s="49" t="s">
        <v>50</v>
      </c>
      <c r="G24" s="49"/>
      <c r="H24" s="50" t="s">
        <v>47</v>
      </c>
      <c r="I24" s="46">
        <v>12</v>
      </c>
      <c r="J24" s="21"/>
      <c r="K24" s="21">
        <f t="shared" si="0"/>
        <v>0</v>
      </c>
      <c r="M24" s="46"/>
      <c r="N24" s="46"/>
      <c r="O24" s="46"/>
    </row>
    <row r="25" spans="1:15" ht="11.25" customHeight="1">
      <c r="A25" s="49" t="s">
        <v>51</v>
      </c>
      <c r="B25" s="49" t="s">
        <v>52</v>
      </c>
      <c r="C25" s="49"/>
      <c r="D25" s="49"/>
      <c r="E25" s="49"/>
      <c r="F25" s="49" t="s">
        <v>53</v>
      </c>
      <c r="G25" s="49"/>
      <c r="H25" s="50" t="s">
        <v>47</v>
      </c>
      <c r="I25" s="46">
        <v>12</v>
      </c>
      <c r="J25" s="21"/>
      <c r="K25" s="21">
        <f t="shared" si="0"/>
        <v>0</v>
      </c>
      <c r="M25" s="46"/>
      <c r="N25" s="46"/>
      <c r="O25" s="46"/>
    </row>
    <row r="26" spans="1:15" ht="11.25" customHeight="1">
      <c r="A26" s="49" t="s">
        <v>54</v>
      </c>
      <c r="B26" s="49" t="s">
        <v>55</v>
      </c>
      <c r="C26" s="49"/>
      <c r="D26" s="49"/>
      <c r="E26" s="49"/>
      <c r="F26" s="49" t="s">
        <v>56</v>
      </c>
      <c r="G26" s="49"/>
      <c r="H26" s="50" t="s">
        <v>23</v>
      </c>
      <c r="I26" s="46">
        <f>I18</f>
        <v>11400</v>
      </c>
      <c r="J26" s="21"/>
      <c r="K26" s="21">
        <f t="shared" si="0"/>
        <v>0</v>
      </c>
      <c r="M26" s="46"/>
      <c r="N26" s="46"/>
      <c r="O26" s="46"/>
    </row>
    <row r="27" spans="1:15" ht="11.25" customHeight="1">
      <c r="A27" s="49" t="s">
        <v>57</v>
      </c>
      <c r="B27" s="49" t="s">
        <v>58</v>
      </c>
      <c r="C27" s="49"/>
      <c r="D27" s="49"/>
      <c r="E27" s="49"/>
      <c r="F27" s="49" t="s">
        <v>59</v>
      </c>
      <c r="G27" s="49"/>
      <c r="H27" s="50" t="s">
        <v>27</v>
      </c>
      <c r="I27" s="46">
        <v>1733.04</v>
      </c>
      <c r="J27" s="21"/>
      <c r="K27" s="21">
        <f t="shared" si="0"/>
        <v>0</v>
      </c>
      <c r="M27" s="46"/>
      <c r="N27" s="46"/>
      <c r="O27" s="46"/>
    </row>
    <row r="28" spans="1:15" ht="11.25" customHeight="1">
      <c r="A28" s="49" t="s">
        <v>60</v>
      </c>
      <c r="B28" s="49" t="s">
        <v>61</v>
      </c>
      <c r="C28" s="49"/>
      <c r="D28" s="49"/>
      <c r="E28" s="49"/>
      <c r="F28" s="49" t="s">
        <v>68</v>
      </c>
      <c r="G28" s="49"/>
      <c r="H28" s="50" t="s">
        <v>67</v>
      </c>
      <c r="I28" s="53">
        <v>1</v>
      </c>
      <c r="J28" s="21"/>
      <c r="K28" s="21">
        <f t="shared" si="0"/>
        <v>0</v>
      </c>
      <c r="M28" s="46"/>
      <c r="N28" s="46"/>
      <c r="O28" s="46"/>
    </row>
    <row r="29" spans="1:15" ht="11.25" customHeight="1">
      <c r="A29" s="49" t="s">
        <v>71</v>
      </c>
      <c r="B29" s="49"/>
      <c r="C29" s="49"/>
      <c r="D29" s="49"/>
      <c r="E29" s="49"/>
      <c r="F29" s="49" t="s">
        <v>72</v>
      </c>
      <c r="G29" s="49"/>
      <c r="H29" s="50" t="s">
        <v>73</v>
      </c>
      <c r="I29" s="53">
        <v>1</v>
      </c>
      <c r="J29" s="21"/>
      <c r="K29" s="21">
        <f t="shared" si="0"/>
        <v>0</v>
      </c>
      <c r="M29" s="46"/>
      <c r="N29" s="46"/>
      <c r="O29" s="46"/>
    </row>
    <row r="30" spans="1:15" ht="11.25" customHeight="1">
      <c r="B30" s="18" t="s">
        <v>42</v>
      </c>
      <c r="C30" s="18"/>
      <c r="D30" s="18"/>
      <c r="E30" s="18"/>
      <c r="F30" s="19" t="s">
        <v>43</v>
      </c>
      <c r="G30" s="19"/>
      <c r="H30" s="18"/>
      <c r="I30" s="18"/>
      <c r="J30" s="23"/>
      <c r="K30" s="23">
        <f>SUM(K23:K29)</f>
        <v>0</v>
      </c>
      <c r="L30" s="22">
        <f>SUM(L23:L28)</f>
        <v>0</v>
      </c>
      <c r="M30" s="42"/>
      <c r="N30" s="43"/>
      <c r="O30" s="47"/>
    </row>
    <row r="31" spans="1:15" ht="11.25" customHeight="1">
      <c r="B31" s="18"/>
      <c r="C31" s="18"/>
      <c r="D31" s="18"/>
      <c r="E31" s="18"/>
      <c r="F31" s="18"/>
      <c r="G31" s="18"/>
      <c r="H31" s="18"/>
      <c r="I31" s="18"/>
      <c r="K31" s="23"/>
      <c r="N31" s="43"/>
      <c r="O31" s="46"/>
    </row>
    <row r="32" spans="1:15" ht="11.25" customHeight="1">
      <c r="B32" s="24" t="s">
        <v>62</v>
      </c>
      <c r="C32" s="24"/>
      <c r="D32" s="24"/>
      <c r="E32" s="24"/>
      <c r="G32" s="24" t="s">
        <v>63</v>
      </c>
      <c r="H32" s="24"/>
      <c r="I32" s="24"/>
      <c r="K32" s="26">
        <f>K14+K20+K30</f>
        <v>0</v>
      </c>
      <c r="L32" s="25">
        <f>L14+L20+L30</f>
        <v>0</v>
      </c>
      <c r="M32" s="34"/>
      <c r="N32" s="44"/>
      <c r="O32" s="44"/>
    </row>
    <row r="33" spans="1:15" ht="11.25" customHeight="1">
      <c r="A33" s="27"/>
      <c r="B33" s="27"/>
      <c r="C33" s="28"/>
      <c r="D33" s="28"/>
    </row>
    <row r="34" spans="1:15">
      <c r="G34" s="24" t="s">
        <v>64</v>
      </c>
      <c r="K34" s="26">
        <f>K32*0.21</f>
        <v>0</v>
      </c>
      <c r="L34" s="25">
        <f>L32*0.21</f>
        <v>0</v>
      </c>
      <c r="M34" s="34"/>
      <c r="N34" s="44"/>
      <c r="O34" s="44"/>
    </row>
    <row r="36" spans="1:15">
      <c r="G36" s="29" t="s">
        <v>65</v>
      </c>
      <c r="H36" s="30"/>
      <c r="I36" s="30"/>
      <c r="J36" s="30"/>
      <c r="K36" s="32">
        <f>K32+K34</f>
        <v>0</v>
      </c>
      <c r="L36" s="31">
        <f>L32+L34</f>
        <v>0</v>
      </c>
      <c r="M36" s="34"/>
      <c r="N36" s="44"/>
    </row>
    <row r="38" spans="1:15">
      <c r="G38" s="3" t="s">
        <v>66</v>
      </c>
      <c r="K38" s="32">
        <f>K32/I26</f>
        <v>0</v>
      </c>
      <c r="L38" s="31" t="e">
        <f>L32/J26</f>
        <v>#DIV/0!</v>
      </c>
      <c r="M38" s="34"/>
      <c r="N38" s="44"/>
    </row>
  </sheetData>
  <mergeCells count="1">
    <mergeCell ref="F11:G11"/>
  </mergeCells>
  <phoneticPr fontId="0" type="noConversion"/>
  <printOptions gridLines="1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 výměr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kirsova</cp:lastModifiedBy>
  <cp:lastPrinted>2014-07-24T06:38:12Z</cp:lastPrinted>
  <dcterms:created xsi:type="dcterms:W3CDTF">1997-01-24T11:07:25Z</dcterms:created>
  <dcterms:modified xsi:type="dcterms:W3CDTF">2014-08-06T07:45:32Z</dcterms:modified>
</cp:coreProperties>
</file>